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91" sheetId="4" r:id="rId4"/>
  </sheets>
  <definedNames/>
  <calcPr/>
  <webPublishing/>
</workbook>
</file>

<file path=xl/sharedStrings.xml><?xml version="1.0" encoding="utf-8"?>
<sst xmlns="http://schemas.openxmlformats.org/spreadsheetml/2006/main" count="472" uniqueCount="162">
  <si>
    <t>Firma: Správa a údržba silnic Jihomoravského kraje, příspěvková organizace kraje</t>
  </si>
  <si>
    <t>Rekapitulace ceny</t>
  </si>
  <si>
    <t>Stavba: III/4135 - Mor. Krumlov – křiž. II/396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</si>
  <si>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</si>
  <si>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</si>
  <si>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</si>
  <si>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</si>
  <si>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</si>
  <si>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</si>
  <si>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</si>
  <si>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</si>
  <si>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</si>
  <si>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</si>
  <si>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</si>
  <si>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</si>
  <si>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III/4135</t>
  </si>
  <si>
    <t>Mor. Krumlov – křiž. II/396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</si>
  <si>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</si>
  <si>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</si>
  <si>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</si>
  <si>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</si>
  <si>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</si>
  <si>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</si>
  <si>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</si>
  <si>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</si>
  <si>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</si>
  <si>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</si>
  <si>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</si>
  <si>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</si>
  <si>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</si>
  <si>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</si>
  <si>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</si>
  <si>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</si>
  <si>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</si>
  <si>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</si>
  <si>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</si>
  <si>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</si>
  <si>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</si>
  <si>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</si>
  <si>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</si>
  <si>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</si>
  <si>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</si>
  <si>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</si>
  <si>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</si>
  <si>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</si>
  <si>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</si>
  <si>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</si>
  <si>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</si>
  <si>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</si>
  <si>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</si>
  <si>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</si>
  <si>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</si>
  <si>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</si>
  <si>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</si>
  <si>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</si>
  <si>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</si>
  <si>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</si>
  <si>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</si>
  <si>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</si>
  <si>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Vedlejší</t>
  </si>
  <si>
    <t>00004</t>
  </si>
  <si>
    <t>R</t>
  </si>
  <si>
    <t>Zajištění povolení k uzavírkám - popsáno v zákoně č. 13/1997 Sb., a vyhlášce č. 104/1997</t>
  </si>
  <si>
    <t>00005</t>
  </si>
  <si>
    <t>Zajištění stanovení, umístění, údržbu, přemístění a odstranění dočasného dopravního značení</t>
  </si>
  <si>
    <t>včetně dočasného zakrytí, přelepení, či otočení stávajících dopravních značek</t>
  </si>
  <si>
    <t>00014</t>
  </si>
  <si>
    <t>Zajištění provedení a výstupů veškerých zkoušek a revizí</t>
  </si>
  <si>
    <t>SO 191</t>
  </si>
  <si>
    <t>Zesílení silnice III/4135</t>
  </si>
  <si>
    <t>014102</t>
  </si>
  <si>
    <t>POPLATKY ZA SKLÁDKU</t>
  </si>
  <si>
    <t>T</t>
  </si>
  <si>
    <t>zemina</t>
  </si>
  <si>
    <t>"12922" 
1080m2 * 0,10m * 2,000t/m3=216,000 [A]</t>
  </si>
  <si>
    <t>zahrnuje veškeré poplatky provozovateli skládky související s uložením odpadu na skládce.</t>
  </si>
  <si>
    <t>Zemní práce</t>
  </si>
  <si>
    <t>11313</t>
  </si>
  <si>
    <t>ODSTRANĚNÍ KRYTU ZPEVNĚNÝCH PLOCH S ASFALTOVÝM POJIVEM</t>
  </si>
  <si>
    <t>M3</t>
  </si>
  <si>
    <t>zřízení dvou zápichů (náběhových klínů na ZÚ a KÚ v délce 20 m)   
odstranění krytu vozovky vyfrézováním nebo vybouráním v průměrné tl. 5 cm (0-10 cm) pro napojení nových vrstev   
včetně odvozu a likvidace vyfrézovaného (vybouraného) materiálu v režii zhotovitele  
zaměřeno na stavbě</t>
  </si>
  <si>
    <t>2 ks * (5,65 m * 20 m * 0,05m)=11,300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</si>
  <si>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</si>
  <si>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125738</t>
  </si>
  <si>
    <t>VYKOPÁVKY ZE ZEMNÍKŮ A SKLÁDEK TŘ. I, ODVOZ DO 20KM</t>
  </si>
  <si>
    <t>pořízení, nakládka a dovoz ornice, viz pol.č. 18232  
zaměřeno na stavbě</t>
  </si>
  <si>
    <t>2 ks * (540m * 0,5m * 0,15m)=81,000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</si>
  <si>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</si>
  <si>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</si>
  <si>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</si>
  <si>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M2</t>
  </si>
  <si>
    <t>stržení stávající krajnice (travní drn) v předpokládané tl. 0,10 m   
včetně odvozu na skládku do vzdálenosti 26 km  
zaměřeno na stavbě</t>
  </si>
  <si>
    <t>2ks * (540m * 1m)=1 080,000 [A]</t>
  </si>
  <si>
    <t>- vodorovná a svislá doprava, přemístění, přeložení, manipulace s výkopkem a uložení na skládku (bez poplatku)</t>
  </si>
  <si>
    <t>17180</t>
  </si>
  <si>
    <t>ULOŽENÍ SYPANINY DO NÁSYPŮ Z NAKUPOVANÝCH MATERIÁLŮ</t>
  </si>
  <si>
    <t>dosypávka nenamrzavým nakupovaným mareriálem dle ČSN 72 1002 v souladu VL1 + zhutnění pod krajnicí  
zaměřeno na stavbě</t>
  </si>
  <si>
    <t>2ks * (540m * 0,75m * 0,10m)=81,000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</si>
  <si>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</si>
  <si>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18130</t>
  </si>
  <si>
    <t>ÚPRAVA PLÁNĚ BEZ ZHUTNĚNÍ</t>
  </si>
  <si>
    <t>u plochy před ohumusováním dle položky 18232</t>
  </si>
  <si>
    <t>540=540,000 [A]</t>
  </si>
  <si>
    <t>položka zahrnuje úpravu pláně včetně vyrovnání výškových rozdílů</t>
  </si>
  <si>
    <t>18232</t>
  </si>
  <si>
    <t>ROZPROSTŘENÍ ORNICE V ROVINĚ V TL  0,15M</t>
  </si>
  <si>
    <t>rozprostření ornice tl. 0,15 m, pořízení ornice viz položka č. 125738  
zaměřeno na stavbě</t>
  </si>
  <si>
    <t>2ks * 540m * 0,5m=540,000 [A]</t>
  </si>
  <si>
    <t>položka zahrnuje:  
nutné přemístění ornice z dočasných skládek vzdálených do 50m  
rozprostření ornice v předepsané tloušťce v rovině a ve svahu do 1:5</t>
  </si>
  <si>
    <t>7</t>
  </si>
  <si>
    <t>18241</t>
  </si>
  <si>
    <t>ZALOŽENÍ TRÁVNÍKU RUČNÍM VÝSEVEM</t>
  </si>
  <si>
    <t>plocha dle položky 18232</t>
  </si>
  <si>
    <t>Zahrnuje dodání předepsané travní směsi, její výsev na ornici, zalévání, první pokosení, to vše bez ohledu na sklon terénu</t>
  </si>
  <si>
    <t>Komunikace</t>
  </si>
  <si>
    <t>56962</t>
  </si>
  <si>
    <t>ZPEVNĚNÍ KRAJNIC Z RECYKLOVANÉHO MATERIÁLU TL DO 100MM</t>
  </si>
  <si>
    <t>zřízení krajnice š. 0.75 m, tl. 0,10 m z R-materiálu  
zaměřeno na stavbě</t>
  </si>
  <si>
    <t>2ks * (540m * 0,75m)=810,000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</si>
  <si>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</si>
  <si>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</si>
  <si>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</si>
  <si>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z kationaktivní asfaltové emulze (0.30 kg/m2) pod obrusnou vrstvu ACO 11+   
zaměřeno na stavbě</t>
  </si>
  <si>
    <t>vozovka: 
540m * 5,65m=3 051,000 [A] 
sjezdy: 
2ks * 92m2=184,000 [B] 
celkem: A+B=3 235,000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</si>
  <si>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</si>
  <si>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spojovací postřik z kationaktivní asfaltové emulze (0.30 kg/m2)  pod ložní vrstvu ACL 16+  
zaměřeno na stavbě</t>
  </si>
  <si>
    <t>spojovací postřik z kationaktivní asfaltové emulze (0.40 kg/m2) postřik na stávající očištěnou vozovku, pod vrstvu ACP 22+  
plocha vozovky + sjezdy  
zaměřeno na stavbě</t>
  </si>
  <si>
    <t>574A34</t>
  </si>
  <si>
    <t>ASFALTOVÝ BETON PRO OBRUSNÉ VRSTVY ACO 11+, TL. 40MM</t>
  </si>
  <si>
    <t>obrusná vrstva ACO 11+ v tl. 0,04 m, pokládka bez podélné pracovní spráry (celistvý kryt)  
plocha vozovky + sjezdy  
zaměřeno na stavbě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</si>
  <si>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</si>
  <si>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</si>
  <si>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TL. 60MM</t>
  </si>
  <si>
    <t>ložní vrstva ACL 16+ v tl. 0.06 m  
plocha vozovky + sjezdy  
zaměřeno na stavbě</t>
  </si>
  <si>
    <t>574E07</t>
  </si>
  <si>
    <t>ASFALTOVÝ BETON PRO PODKLADNÍ VRSTVY ACP 22+</t>
  </si>
  <si>
    <t>vyrovnání vozovky podkladní vrstvou ACP 22+ v tl. 0,05 - 0,10 m  
plocha vozovky + sjezdy  
zaměřeno na stavbě</t>
  </si>
  <si>
    <t>vozovka: 
540m * 5,65m * 0,075m=228,825 [A] 
sjezdy: 
2ks * 92m2 * 0,075m=13,800 [B] 
celkem: A+B=242,625 [C]</t>
  </si>
  <si>
    <t>8</t>
  </si>
  <si>
    <t>58920</t>
  </si>
  <si>
    <t>VÝPLŇ SPAR MODIFIKOVANÝM ASFALTEM</t>
  </si>
  <si>
    <t>M</t>
  </si>
  <si>
    <t>k pol.č. 919112  
zaměřeno na stavbě</t>
  </si>
  <si>
    <t>začátek a konec úseku: 
2ks * 5,65m=11,300 [A] 
sjezdy: 
20=20,000 [B] 
celkem: A+B=31,300 [C]</t>
  </si>
  <si>
    <t>položka zahrnuje:  
- dodávku předepsaného materiálu  
- vyčištění a výplň spar tímto materiálem</t>
  </si>
  <si>
    <t>Ostatní konstrukce a práce</t>
  </si>
  <si>
    <t>91228</t>
  </si>
  <si>
    <t>SMĚROVÉ SLOUPKY Z PLAST HMOT VČETNĚ ODRAZNÉHO PÁSKU</t>
  </si>
  <si>
    <t>KUS</t>
  </si>
  <si>
    <t>osazení směrových sloupků s trnem z PVC v. 0,80 m  
zaměřeno na stavbě</t>
  </si>
  <si>
    <t>26=26,000 [A]</t>
  </si>
  <si>
    <t>položka zahrnuje:  
- dodání a osazení sloupku včetně nutných zemních prací  
- vnitrostaveništní a mimostaveništní doprava  
- odrazky plastové nebo z retroreflexní fólie</t>
  </si>
  <si>
    <t>919112</t>
  </si>
  <si>
    <t>ŘEZÁNÍ ASFALTOVÉHO KRYTU VOZOVEK TL DO 100MM</t>
  </si>
  <si>
    <t>proříznutí vrstvy vozovky v místech napojení živičných vrstev  
k pol.č. 58920  
zaměřeno na stavbě</t>
  </si>
  <si>
    <t>položka zahrnuje řezání vozovkové vrstvy v předepsané tloušťce, včetně spotřeby vody</t>
  </si>
  <si>
    <t>93808</t>
  </si>
  <si>
    <t>OČIŠTĚNÍ VOZOVEK ZAMETENÍM</t>
  </si>
  <si>
    <t>očištění povrchu vozovky před pokládkou nového asf. souvrství  
plocha vozovky + sjezdy  
zaměřeno na stavbě</t>
  </si>
  <si>
    <t>položka zahrnuje očištění předepsaným způsobem včetně odklizení vzniklého odpadu v režii zhotovitele,</t>
  </si>
  <si>
    <t>93811</t>
  </si>
  <si>
    <t>OČIŠTĚNÍ ASFALTOVÝCH VOZOVEK UMYTÍM VODOU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</si>
</sst>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59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68</v>
      </c>
      <c s="40" t="s">
        <v>69</v>
      </c>
      <c s="41">
        <f>'SO 191'!I3</f>
      </c>
      <c s="41">
        <f>'SO 191'!O2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60</v>
      </c>
      <c s="24" t="s">
        <v>61</v>
      </c>
      <c s="30" t="s">
        <v>62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51</v>
      </c>
    </row>
    <row r="14" spans="1:16" ht="25.5">
      <c r="A14" s="24" t="s">
        <v>49</v>
      </c>
      <c s="29" t="s">
        <v>27</v>
      </c>
      <c s="29" t="s">
        <v>63</v>
      </c>
      <c s="24" t="s">
        <v>61</v>
      </c>
      <c s="30" t="s">
        <v>64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65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66</v>
      </c>
      <c s="24" t="s">
        <v>61</v>
      </c>
      <c s="30" t="s">
        <v>67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12.75">
      <c r="A21" t="s">
        <v>57</v>
      </c>
      <c r="E2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0+O8+O13+O42+O75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9">
        <f>0+I8+I13+I42+I75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68</v>
      </c>
      <c s="6"/>
      <c s="18" t="s">
        <v>69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70</v>
      </c>
      <c s="24" t="s">
        <v>51</v>
      </c>
      <c s="30" t="s">
        <v>71</v>
      </c>
      <c s="31" t="s">
        <v>72</v>
      </c>
      <c s="32">
        <v>216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73</v>
      </c>
    </row>
    <row r="11" spans="1:5" ht="25.5">
      <c r="A11" s="37" t="s">
        <v>55</v>
      </c>
      <c r="E11" s="38" t="s">
        <v>74</v>
      </c>
    </row>
    <row r="12" spans="1:5" ht="25.5">
      <c r="A12" t="s">
        <v>57</v>
      </c>
      <c r="E12" s="36" t="s">
        <v>75</v>
      </c>
    </row>
    <row r="13" spans="1:18" ht="12.75" customHeight="1">
      <c r="A13" s="6" t="s">
        <v>47</v>
      </c>
      <c s="6"/>
      <c s="43" t="s">
        <v>33</v>
      </c>
      <c s="6"/>
      <c s="27" t="s">
        <v>76</v>
      </c>
      <c s="6"/>
      <c s="6"/>
      <c s="6"/>
      <c s="44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24" t="s">
        <v>49</v>
      </c>
      <c s="29" t="s">
        <v>33</v>
      </c>
      <c s="29" t="s">
        <v>77</v>
      </c>
      <c s="24" t="s">
        <v>51</v>
      </c>
      <c s="30" t="s">
        <v>78</v>
      </c>
      <c s="31" t="s">
        <v>79</v>
      </c>
      <c s="32">
        <v>11.3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63.75">
      <c r="A15" s="35" t="s">
        <v>54</v>
      </c>
      <c r="E15" s="36" t="s">
        <v>80</v>
      </c>
    </row>
    <row r="16" spans="1:5" ht="12.75">
      <c r="A16" s="37" t="s">
        <v>55</v>
      </c>
      <c r="E16" s="38" t="s">
        <v>81</v>
      </c>
    </row>
    <row r="17" spans="1:5" ht="63.75">
      <c r="A17" t="s">
        <v>57</v>
      </c>
      <c r="E17" s="36" t="s">
        <v>82</v>
      </c>
    </row>
    <row r="18" spans="1:16" ht="12.75">
      <c r="A18" s="24" t="s">
        <v>49</v>
      </c>
      <c s="29" t="s">
        <v>27</v>
      </c>
      <c s="29" t="s">
        <v>83</v>
      </c>
      <c s="24" t="s">
        <v>51</v>
      </c>
      <c s="30" t="s">
        <v>84</v>
      </c>
      <c s="31" t="s">
        <v>79</v>
      </c>
      <c s="32">
        <v>81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85</v>
      </c>
    </row>
    <row r="20" spans="1:5" ht="12.75">
      <c r="A20" s="37" t="s">
        <v>55</v>
      </c>
      <c r="E20" s="38" t="s">
        <v>86</v>
      </c>
    </row>
    <row r="21" spans="1:5" ht="306">
      <c r="A21" t="s">
        <v>57</v>
      </c>
      <c r="E21" s="36" t="s">
        <v>87</v>
      </c>
    </row>
    <row r="22" spans="1:16" ht="12.75">
      <c r="A22" s="24" t="s">
        <v>49</v>
      </c>
      <c s="29" t="s">
        <v>26</v>
      </c>
      <c s="29" t="s">
        <v>88</v>
      </c>
      <c s="24" t="s">
        <v>51</v>
      </c>
      <c s="30" t="s">
        <v>89</v>
      </c>
      <c s="31" t="s">
        <v>90</v>
      </c>
      <c s="32">
        <v>1080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91</v>
      </c>
    </row>
    <row r="24" spans="1:5" ht="12.75">
      <c r="A24" s="37" t="s">
        <v>55</v>
      </c>
      <c r="E24" s="38" t="s">
        <v>92</v>
      </c>
    </row>
    <row r="25" spans="1:5" ht="25.5">
      <c r="A25" t="s">
        <v>57</v>
      </c>
      <c r="E25" s="36" t="s">
        <v>93</v>
      </c>
    </row>
    <row r="26" spans="1:16" ht="12.75">
      <c r="A26" s="24" t="s">
        <v>49</v>
      </c>
      <c s="29" t="s">
        <v>37</v>
      </c>
      <c s="29" t="s">
        <v>94</v>
      </c>
      <c s="24" t="s">
        <v>51</v>
      </c>
      <c s="30" t="s">
        <v>95</v>
      </c>
      <c s="31" t="s">
        <v>79</v>
      </c>
      <c s="32">
        <v>81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96</v>
      </c>
    </row>
    <row r="28" spans="1:5" ht="12.75">
      <c r="A28" s="37" t="s">
        <v>55</v>
      </c>
      <c r="E28" s="38" t="s">
        <v>97</v>
      </c>
    </row>
    <row r="29" spans="1:5" ht="280.5">
      <c r="A29" t="s">
        <v>57</v>
      </c>
      <c r="E29" s="36" t="s">
        <v>98</v>
      </c>
    </row>
    <row r="30" spans="1:16" ht="12.75">
      <c r="A30" s="24" t="s">
        <v>49</v>
      </c>
      <c s="29" t="s">
        <v>39</v>
      </c>
      <c s="29" t="s">
        <v>99</v>
      </c>
      <c s="24" t="s">
        <v>51</v>
      </c>
      <c s="30" t="s">
        <v>100</v>
      </c>
      <c s="31" t="s">
        <v>90</v>
      </c>
      <c s="32">
        <v>540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101</v>
      </c>
    </row>
    <row r="32" spans="1:5" ht="12.75">
      <c r="A32" s="37" t="s">
        <v>55</v>
      </c>
      <c r="E32" s="38" t="s">
        <v>102</v>
      </c>
    </row>
    <row r="33" spans="1:5" ht="12.75">
      <c r="A33" t="s">
        <v>57</v>
      </c>
      <c r="E33" s="36" t="s">
        <v>103</v>
      </c>
    </row>
    <row r="34" spans="1:16" ht="12.75">
      <c r="A34" s="24" t="s">
        <v>49</v>
      </c>
      <c s="29" t="s">
        <v>41</v>
      </c>
      <c s="29" t="s">
        <v>104</v>
      </c>
      <c s="24" t="s">
        <v>51</v>
      </c>
      <c s="30" t="s">
        <v>105</v>
      </c>
      <c s="31" t="s">
        <v>90</v>
      </c>
      <c s="32">
        <v>540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106</v>
      </c>
    </row>
    <row r="36" spans="1:5" ht="12.75">
      <c r="A36" s="37" t="s">
        <v>55</v>
      </c>
      <c r="E36" s="38" t="s">
        <v>107</v>
      </c>
    </row>
    <row r="37" spans="1:5" ht="38.25">
      <c r="A37" t="s">
        <v>57</v>
      </c>
      <c r="E37" s="36" t="s">
        <v>108</v>
      </c>
    </row>
    <row r="38" spans="1:16" ht="12.75">
      <c r="A38" s="24" t="s">
        <v>49</v>
      </c>
      <c s="29" t="s">
        <v>109</v>
      </c>
      <c s="29" t="s">
        <v>110</v>
      </c>
      <c s="24" t="s">
        <v>51</v>
      </c>
      <c s="30" t="s">
        <v>111</v>
      </c>
      <c s="31" t="s">
        <v>90</v>
      </c>
      <c s="32">
        <v>540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112</v>
      </c>
    </row>
    <row r="40" spans="1:5" ht="12.75">
      <c r="A40" s="37" t="s">
        <v>55</v>
      </c>
      <c r="E40" s="38" t="s">
        <v>102</v>
      </c>
    </row>
    <row r="41" spans="1:5" ht="25.5">
      <c r="A41" t="s">
        <v>57</v>
      </c>
      <c r="E41" s="36" t="s">
        <v>113</v>
      </c>
    </row>
    <row r="42" spans="1:18" ht="12.75" customHeight="1">
      <c r="A42" s="6" t="s">
        <v>47</v>
      </c>
      <c s="6"/>
      <c s="43" t="s">
        <v>39</v>
      </c>
      <c s="6"/>
      <c s="27" t="s">
        <v>114</v>
      </c>
      <c s="6"/>
      <c s="6"/>
      <c s="6"/>
      <c s="44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24" t="s">
        <v>49</v>
      </c>
      <c s="29" t="s">
        <v>33</v>
      </c>
      <c s="29" t="s">
        <v>115</v>
      </c>
      <c s="24" t="s">
        <v>51</v>
      </c>
      <c s="30" t="s">
        <v>116</v>
      </c>
      <c s="31" t="s">
        <v>90</v>
      </c>
      <c s="32">
        <v>810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117</v>
      </c>
    </row>
    <row r="45" spans="1:5" ht="12.75">
      <c r="A45" s="37" t="s">
        <v>55</v>
      </c>
      <c r="E45" s="38" t="s">
        <v>118</v>
      </c>
    </row>
    <row r="46" spans="1:5" ht="102">
      <c r="A46" t="s">
        <v>57</v>
      </c>
      <c r="E46" s="36" t="s">
        <v>119</v>
      </c>
    </row>
    <row r="47" spans="1:16" ht="12.75">
      <c r="A47" s="24" t="s">
        <v>49</v>
      </c>
      <c s="29" t="s">
        <v>27</v>
      </c>
      <c s="29" t="s">
        <v>120</v>
      </c>
      <c s="24" t="s">
        <v>33</v>
      </c>
      <c s="30" t="s">
        <v>121</v>
      </c>
      <c s="31" t="s">
        <v>90</v>
      </c>
      <c s="32">
        <v>3235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38.25">
      <c r="A48" s="35" t="s">
        <v>54</v>
      </c>
      <c r="E48" s="36" t="s">
        <v>122</v>
      </c>
    </row>
    <row r="49" spans="1:5" ht="89.25">
      <c r="A49" s="37" t="s">
        <v>55</v>
      </c>
      <c r="E49" s="38" t="s">
        <v>123</v>
      </c>
    </row>
    <row r="50" spans="1:5" ht="51">
      <c r="A50" t="s">
        <v>57</v>
      </c>
      <c r="E50" s="36" t="s">
        <v>124</v>
      </c>
    </row>
    <row r="51" spans="1:16" ht="12.75">
      <c r="A51" s="24" t="s">
        <v>49</v>
      </c>
      <c s="29" t="s">
        <v>26</v>
      </c>
      <c s="29" t="s">
        <v>120</v>
      </c>
      <c s="24" t="s">
        <v>27</v>
      </c>
      <c s="30" t="s">
        <v>121</v>
      </c>
      <c s="31" t="s">
        <v>90</v>
      </c>
      <c s="32">
        <v>3235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38.25">
      <c r="A52" s="35" t="s">
        <v>54</v>
      </c>
      <c r="E52" s="36" t="s">
        <v>125</v>
      </c>
    </row>
    <row r="53" spans="1:5" ht="89.25">
      <c r="A53" s="37" t="s">
        <v>55</v>
      </c>
      <c r="E53" s="38" t="s">
        <v>123</v>
      </c>
    </row>
    <row r="54" spans="1:5" ht="51">
      <c r="A54" t="s">
        <v>57</v>
      </c>
      <c r="E54" s="36" t="s">
        <v>124</v>
      </c>
    </row>
    <row r="55" spans="1:16" ht="12.75">
      <c r="A55" s="24" t="s">
        <v>49</v>
      </c>
      <c s="29" t="s">
        <v>37</v>
      </c>
      <c s="29" t="s">
        <v>120</v>
      </c>
      <c s="24" t="s">
        <v>26</v>
      </c>
      <c s="30" t="s">
        <v>121</v>
      </c>
      <c s="31" t="s">
        <v>90</v>
      </c>
      <c s="32">
        <v>3235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51">
      <c r="A56" s="35" t="s">
        <v>54</v>
      </c>
      <c r="E56" s="36" t="s">
        <v>126</v>
      </c>
    </row>
    <row r="57" spans="1:5" ht="89.25">
      <c r="A57" s="37" t="s">
        <v>55</v>
      </c>
      <c r="E57" s="38" t="s">
        <v>123</v>
      </c>
    </row>
    <row r="58" spans="1:5" ht="51">
      <c r="A58" t="s">
        <v>57</v>
      </c>
      <c r="E58" s="36" t="s">
        <v>124</v>
      </c>
    </row>
    <row r="59" spans="1:16" ht="12.75">
      <c r="A59" s="24" t="s">
        <v>49</v>
      </c>
      <c s="29" t="s">
        <v>39</v>
      </c>
      <c s="29" t="s">
        <v>127</v>
      </c>
      <c s="24" t="s">
        <v>51</v>
      </c>
      <c s="30" t="s">
        <v>128</v>
      </c>
      <c s="31" t="s">
        <v>90</v>
      </c>
      <c s="32">
        <v>3235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51">
      <c r="A60" s="35" t="s">
        <v>54</v>
      </c>
      <c r="E60" s="36" t="s">
        <v>129</v>
      </c>
    </row>
    <row r="61" spans="1:5" ht="89.25">
      <c r="A61" s="37" t="s">
        <v>55</v>
      </c>
      <c r="E61" s="38" t="s">
        <v>123</v>
      </c>
    </row>
    <row r="62" spans="1:5" ht="140.25">
      <c r="A62" t="s">
        <v>57</v>
      </c>
      <c r="E62" s="36" t="s">
        <v>130</v>
      </c>
    </row>
    <row r="63" spans="1:16" ht="12.75">
      <c r="A63" s="24" t="s">
        <v>49</v>
      </c>
      <c s="29" t="s">
        <v>41</v>
      </c>
      <c s="29" t="s">
        <v>131</v>
      </c>
      <c s="24" t="s">
        <v>51</v>
      </c>
      <c s="30" t="s">
        <v>132</v>
      </c>
      <c s="31" t="s">
        <v>90</v>
      </c>
      <c s="32">
        <v>3235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38.25">
      <c r="A64" s="35" t="s">
        <v>54</v>
      </c>
      <c r="E64" s="36" t="s">
        <v>133</v>
      </c>
    </row>
    <row r="65" spans="1:5" ht="89.25">
      <c r="A65" s="37" t="s">
        <v>55</v>
      </c>
      <c r="E65" s="38" t="s">
        <v>123</v>
      </c>
    </row>
    <row r="66" spans="1:5" ht="140.25">
      <c r="A66" t="s">
        <v>57</v>
      </c>
      <c r="E66" s="36" t="s">
        <v>130</v>
      </c>
    </row>
    <row r="67" spans="1:16" ht="12.75">
      <c r="A67" s="24" t="s">
        <v>49</v>
      </c>
      <c s="29" t="s">
        <v>109</v>
      </c>
      <c s="29" t="s">
        <v>134</v>
      </c>
      <c s="24" t="s">
        <v>51</v>
      </c>
      <c s="30" t="s">
        <v>135</v>
      </c>
      <c s="31" t="s">
        <v>79</v>
      </c>
      <c s="32">
        <v>242.625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38.25">
      <c r="A68" s="35" t="s">
        <v>54</v>
      </c>
      <c r="E68" s="36" t="s">
        <v>136</v>
      </c>
    </row>
    <row r="69" spans="1:5" ht="89.25">
      <c r="A69" s="37" t="s">
        <v>55</v>
      </c>
      <c r="E69" s="38" t="s">
        <v>137</v>
      </c>
    </row>
    <row r="70" spans="1:5" ht="140.25">
      <c r="A70" t="s">
        <v>57</v>
      </c>
      <c r="E70" s="36" t="s">
        <v>130</v>
      </c>
    </row>
    <row r="71" spans="1:16" ht="12.75">
      <c r="A71" s="24" t="s">
        <v>49</v>
      </c>
      <c s="29" t="s">
        <v>138</v>
      </c>
      <c s="29" t="s">
        <v>139</v>
      </c>
      <c s="24" t="s">
        <v>51</v>
      </c>
      <c s="30" t="s">
        <v>140</v>
      </c>
      <c s="31" t="s">
        <v>141</v>
      </c>
      <c s="32">
        <v>31.3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142</v>
      </c>
    </row>
    <row r="73" spans="1:5" ht="89.25">
      <c r="A73" s="37" t="s">
        <v>55</v>
      </c>
      <c r="E73" s="38" t="s">
        <v>143</v>
      </c>
    </row>
    <row r="74" spans="1:5" ht="38.25">
      <c r="A74" t="s">
        <v>57</v>
      </c>
      <c r="E74" s="36" t="s">
        <v>144</v>
      </c>
    </row>
    <row r="75" spans="1:18" ht="12.75" customHeight="1">
      <c r="A75" s="6" t="s">
        <v>47</v>
      </c>
      <c s="6"/>
      <c s="43" t="s">
        <v>44</v>
      </c>
      <c s="6"/>
      <c s="27" t="s">
        <v>145</v>
      </c>
      <c s="6"/>
      <c s="6"/>
      <c s="6"/>
      <c s="44">
        <f>0+Q75</f>
      </c>
      <c r="O75">
        <f>0+R75</f>
      </c>
      <c r="Q75">
        <f>0+I76+I80+I84+I88</f>
      </c>
      <c>
        <f>0+O76+O80+O84+O88</f>
      </c>
    </row>
    <row r="76" spans="1:16" ht="12.75">
      <c r="A76" s="24" t="s">
        <v>49</v>
      </c>
      <c s="29" t="s">
        <v>33</v>
      </c>
      <c s="29" t="s">
        <v>146</v>
      </c>
      <c s="24" t="s">
        <v>51</v>
      </c>
      <c s="30" t="s">
        <v>147</v>
      </c>
      <c s="31" t="s">
        <v>148</v>
      </c>
      <c s="32">
        <v>26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25.5">
      <c r="A77" s="35" t="s">
        <v>54</v>
      </c>
      <c r="E77" s="36" t="s">
        <v>149</v>
      </c>
    </row>
    <row r="78" spans="1:5" ht="12.75">
      <c r="A78" s="37" t="s">
        <v>55</v>
      </c>
      <c r="E78" s="38" t="s">
        <v>150</v>
      </c>
    </row>
    <row r="79" spans="1:5" ht="51">
      <c r="A79" t="s">
        <v>57</v>
      </c>
      <c r="E79" s="36" t="s">
        <v>151</v>
      </c>
    </row>
    <row r="80" spans="1:16" ht="12.75">
      <c r="A80" s="24" t="s">
        <v>49</v>
      </c>
      <c s="29" t="s">
        <v>27</v>
      </c>
      <c s="29" t="s">
        <v>152</v>
      </c>
      <c s="24" t="s">
        <v>51</v>
      </c>
      <c s="30" t="s">
        <v>153</v>
      </c>
      <c s="31" t="s">
        <v>141</v>
      </c>
      <c s="32">
        <v>31.3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38.25">
      <c r="A81" s="35" t="s">
        <v>54</v>
      </c>
      <c r="E81" s="36" t="s">
        <v>154</v>
      </c>
    </row>
    <row r="82" spans="1:5" ht="89.25">
      <c r="A82" s="37" t="s">
        <v>55</v>
      </c>
      <c r="E82" s="38" t="s">
        <v>143</v>
      </c>
    </row>
    <row r="83" spans="1:5" ht="25.5">
      <c r="A83" t="s">
        <v>57</v>
      </c>
      <c r="E83" s="36" t="s">
        <v>155</v>
      </c>
    </row>
    <row r="84" spans="1:16" ht="12.75">
      <c r="A84" s="24" t="s">
        <v>49</v>
      </c>
      <c s="29" t="s">
        <v>26</v>
      </c>
      <c s="29" t="s">
        <v>156</v>
      </c>
      <c s="24" t="s">
        <v>51</v>
      </c>
      <c s="30" t="s">
        <v>157</v>
      </c>
      <c s="31" t="s">
        <v>90</v>
      </c>
      <c s="32">
        <v>3235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38.25">
      <c r="A85" s="35" t="s">
        <v>54</v>
      </c>
      <c r="E85" s="36" t="s">
        <v>158</v>
      </c>
    </row>
    <row r="86" spans="1:5" ht="89.25">
      <c r="A86" s="37" t="s">
        <v>55</v>
      </c>
      <c r="E86" s="38" t="s">
        <v>123</v>
      </c>
    </row>
    <row r="87" spans="1:5" ht="25.5">
      <c r="A87" t="s">
        <v>57</v>
      </c>
      <c r="E87" s="36" t="s">
        <v>159</v>
      </c>
    </row>
    <row r="88" spans="1:16" ht="12.75">
      <c r="A88" s="24" t="s">
        <v>49</v>
      </c>
      <c s="29" t="s">
        <v>37</v>
      </c>
      <c s="29" t="s">
        <v>160</v>
      </c>
      <c s="24" t="s">
        <v>51</v>
      </c>
      <c s="30" t="s">
        <v>161</v>
      </c>
      <c s="31" t="s">
        <v>90</v>
      </c>
      <c s="32">
        <v>3235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38.25">
      <c r="A89" s="35" t="s">
        <v>54</v>
      </c>
      <c r="E89" s="36" t="s">
        <v>158</v>
      </c>
    </row>
    <row r="90" spans="1:5" ht="89.25">
      <c r="A90" s="37" t="s">
        <v>55</v>
      </c>
      <c r="E90" s="38" t="s">
        <v>123</v>
      </c>
    </row>
    <row r="91" spans="1:5" ht="25.5">
      <c r="A91" t="s">
        <v>57</v>
      </c>
      <c r="E91" s="36" t="s">
        <v>159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